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2" l="1"/>
  <c r="H39" i="2"/>
  <c r="H35" i="2"/>
  <c r="H27" i="2"/>
  <c r="H17" i="2"/>
  <c r="H12" i="2"/>
  <c r="K41" i="2"/>
  <c r="L41" i="2"/>
  <c r="M41" i="2"/>
  <c r="N41" i="2"/>
  <c r="O41" i="2"/>
  <c r="K39" i="2"/>
  <c r="L39" i="2"/>
  <c r="M39" i="2"/>
  <c r="N39" i="2"/>
  <c r="O39" i="2"/>
  <c r="K35" i="2"/>
  <c r="L35" i="2"/>
  <c r="M35" i="2"/>
  <c r="N35" i="2"/>
  <c r="O35" i="2"/>
  <c r="K27" i="2"/>
  <c r="L27" i="2"/>
  <c r="M27" i="2"/>
  <c r="N27" i="2"/>
  <c r="O27" i="2"/>
  <c r="L17" i="2"/>
  <c r="M17" i="2"/>
  <c r="M51" i="2" s="1"/>
  <c r="N17" i="2"/>
  <c r="O17" i="2"/>
  <c r="M12" i="2"/>
  <c r="N12" i="2"/>
  <c r="O12" i="2"/>
  <c r="C49" i="2"/>
  <c r="C41" i="2"/>
  <c r="C39" i="2"/>
  <c r="C35" i="2"/>
  <c r="C27" i="2"/>
  <c r="C12" i="2"/>
  <c r="C17" i="2"/>
  <c r="O51" i="2" l="1"/>
  <c r="N51" i="2"/>
  <c r="K17" i="2"/>
  <c r="K12" i="2"/>
  <c r="K51" i="2" s="1"/>
  <c r="L12" i="2"/>
  <c r="L51" i="2" s="1"/>
  <c r="D12" i="2" l="1"/>
  <c r="E12" i="2"/>
  <c r="F12" i="2"/>
  <c r="G13" i="2"/>
  <c r="I13" i="2"/>
  <c r="J13" i="2"/>
  <c r="G14" i="2"/>
  <c r="I14" i="2"/>
  <c r="J14" i="2"/>
  <c r="G15" i="2"/>
  <c r="I15" i="2"/>
  <c r="J15" i="2"/>
  <c r="G16" i="2"/>
  <c r="I16" i="2"/>
  <c r="J16" i="2"/>
  <c r="G18" i="2"/>
  <c r="I18" i="2"/>
  <c r="J18" i="2"/>
  <c r="G19" i="2"/>
  <c r="I19" i="2"/>
  <c r="J19" i="2"/>
  <c r="G20" i="2"/>
  <c r="I20" i="2"/>
  <c r="J20" i="2"/>
  <c r="G21" i="2"/>
  <c r="I21" i="2"/>
  <c r="J21" i="2"/>
  <c r="G22" i="2"/>
  <c r="I22" i="2"/>
  <c r="J22" i="2"/>
  <c r="G23" i="2"/>
  <c r="I23" i="2"/>
  <c r="J23" i="2"/>
  <c r="G24" i="2"/>
  <c r="I24" i="2"/>
  <c r="J24" i="2"/>
  <c r="G25" i="2"/>
  <c r="I25" i="2"/>
  <c r="J25" i="2"/>
  <c r="G26" i="2"/>
  <c r="I26" i="2"/>
  <c r="J26" i="2"/>
  <c r="G28" i="2"/>
  <c r="I28" i="2"/>
  <c r="J28" i="2"/>
  <c r="G29" i="2"/>
  <c r="I29" i="2"/>
  <c r="J29" i="2"/>
  <c r="G30" i="2"/>
  <c r="I30" i="2"/>
  <c r="J30" i="2"/>
  <c r="G31" i="2"/>
  <c r="I31" i="2"/>
  <c r="J31" i="2"/>
  <c r="G32" i="2"/>
  <c r="I32" i="2"/>
  <c r="J32" i="2"/>
  <c r="G33" i="2"/>
  <c r="I33" i="2"/>
  <c r="J33" i="2"/>
  <c r="G34" i="2"/>
  <c r="I34" i="2"/>
  <c r="J34" i="2"/>
  <c r="G36" i="2"/>
  <c r="I36" i="2"/>
  <c r="J36" i="2"/>
  <c r="G37" i="2"/>
  <c r="I37" i="2"/>
  <c r="J37" i="2"/>
  <c r="G38" i="2"/>
  <c r="I38" i="2"/>
  <c r="J38" i="2"/>
  <c r="G40" i="2"/>
  <c r="G39" i="2" s="1"/>
  <c r="I40" i="2"/>
  <c r="I39" i="2" s="1"/>
  <c r="J40" i="2"/>
  <c r="J39" i="2" s="1"/>
  <c r="G42" i="2"/>
  <c r="I42" i="2"/>
  <c r="J42" i="2"/>
  <c r="G43" i="2"/>
  <c r="I43" i="2"/>
  <c r="J43" i="2"/>
  <c r="G44" i="2"/>
  <c r="I44" i="2"/>
  <c r="J44" i="2"/>
  <c r="G45" i="2"/>
  <c r="I45" i="2"/>
  <c r="J45" i="2"/>
  <c r="G46" i="2"/>
  <c r="I46" i="2"/>
  <c r="J46" i="2"/>
  <c r="G47" i="2"/>
  <c r="I47" i="2"/>
  <c r="J47" i="2"/>
  <c r="G48" i="2"/>
  <c r="I48" i="2"/>
  <c r="J48" i="2"/>
  <c r="G49" i="2"/>
  <c r="H49" i="2"/>
  <c r="H51" i="2" s="1"/>
  <c r="I49" i="2"/>
  <c r="J49" i="2"/>
  <c r="G50" i="2"/>
  <c r="H50" i="2"/>
  <c r="I50" i="2"/>
  <c r="J50" i="2"/>
  <c r="P16" i="2" l="1"/>
  <c r="I41" i="2"/>
  <c r="J35" i="2"/>
  <c r="P14" i="2"/>
  <c r="I35" i="2"/>
  <c r="G27" i="2"/>
  <c r="P13" i="2"/>
  <c r="J12" i="2"/>
  <c r="J27" i="2"/>
  <c r="J41" i="2"/>
  <c r="J17" i="2"/>
  <c r="I17" i="2"/>
  <c r="G41" i="2"/>
  <c r="G17" i="2"/>
  <c r="G12" i="2"/>
  <c r="G35" i="2"/>
  <c r="I27" i="2"/>
  <c r="I12" i="2"/>
  <c r="I51" i="2" s="1"/>
  <c r="P15" i="2"/>
  <c r="C51" i="2"/>
  <c r="D41" i="2"/>
  <c r="E41" i="2"/>
  <c r="F41" i="2"/>
  <c r="B41" i="2"/>
  <c r="D49" i="2"/>
  <c r="E49" i="2"/>
  <c r="F49" i="2"/>
  <c r="D39" i="2"/>
  <c r="E39" i="2"/>
  <c r="F39" i="2"/>
  <c r="D35" i="2"/>
  <c r="E35" i="2"/>
  <c r="F35" i="2"/>
  <c r="D27" i="2"/>
  <c r="E27" i="2"/>
  <c r="F27" i="2"/>
  <c r="D17" i="2"/>
  <c r="E17" i="2"/>
  <c r="F17" i="2"/>
  <c r="B17" i="2"/>
  <c r="B27" i="2"/>
  <c r="B35" i="2"/>
  <c r="B39" i="2"/>
  <c r="F51" i="2" l="1"/>
  <c r="P12" i="2"/>
  <c r="G51" i="2"/>
  <c r="J51" i="2"/>
  <c r="D51" i="2"/>
  <c r="E51" i="2"/>
  <c r="B49" i="2"/>
  <c r="P18" i="2" l="1"/>
  <c r="P19" i="2"/>
  <c r="P20" i="2"/>
  <c r="P21" i="2"/>
  <c r="P22" i="2"/>
  <c r="P23" i="2"/>
  <c r="P24" i="2"/>
  <c r="P25" i="2"/>
  <c r="P26" i="2"/>
  <c r="P28" i="2"/>
  <c r="P29" i="2"/>
  <c r="P30" i="2"/>
  <c r="P31" i="2"/>
  <c r="P32" i="2"/>
  <c r="P33" i="2"/>
  <c r="P34" i="2"/>
  <c r="P36" i="2"/>
  <c r="P37" i="2"/>
  <c r="P38" i="2"/>
  <c r="P42" i="2"/>
  <c r="P43" i="2"/>
  <c r="P44" i="2"/>
  <c r="P45" i="2"/>
  <c r="P46" i="2"/>
  <c r="P47" i="2"/>
  <c r="P17" i="2" l="1"/>
  <c r="P27" i="2"/>
  <c r="P41" i="2"/>
  <c r="P35" i="2"/>
  <c r="P51" i="2" l="1"/>
  <c r="B12" i="2"/>
  <c r="B51" i="2" s="1"/>
</calcChain>
</file>

<file path=xl/sharedStrings.xml><?xml version="1.0" encoding="utf-8"?>
<sst xmlns="http://schemas.openxmlformats.org/spreadsheetml/2006/main" count="63" uniqueCount="63">
  <si>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</si>
  <si>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</si>
  <si>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</si>
  <si>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</si>
  <si>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</si>
  <si>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</si>
  <si>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</si>
  <si>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</si>
  <si>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</si>
  <si>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</si>
  <si>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</si>
  <si>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</si>
  <si>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</si>
  <si>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</si>
  <si>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</si>
  <si>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</si>
  <si>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</si>
  <si>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</si>
  <si>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</si>
  <si>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</si>
  <si>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</si>
  <si>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</si>
  <si>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</si>
  <si>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</si>
  <si>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</si>
  <si>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</si>
  <si>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</si>
  <si>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</si>
  <si>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</si>
  <si>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</si>
  <si>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</si>
  <si>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</si>
  <si>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</si>
  <si>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</si>
  <si>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</si>
  <si>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</si>
  <si>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</si>
  <si>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</si>
  <si>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</si>
  <si>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</si>
  <si>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</si>
  <si>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</si>
  <si>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</si>
  <si>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</si>
  <si>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</si>
  <si>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</si>
  <si>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</si>
  <si>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</si>
  <si>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</si>
  <si>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</si>
  <si>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</si>
  <si>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</si>
  <si>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</si>
  <si>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</si>
  <si>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</si>
  <si>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</si>
  <si>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 xml:space="preserve">           2.5-TRANSFERENCIA DE CAPITAL</t>
  </si>
  <si>
    <t>2.5.2-TRANSFERENCIA DE CAPITAL AL GOBIERNO GENERAL NACIONAL</t>
  </si>
  <si>
    <t xml:space="preserve">          2.7-OBRAS </t>
  </si>
  <si>
    <t>2.7.1-OBRAS EN EDIFICACIONES</t>
  </si>
  <si>
    <t>2.6.8-BIENES INTANGIBLES</t>
  </si>
  <si>
    <t>EjecuciónEjecución de Gastos y Aplicaciones Financieras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</si>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</sst>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3" fontId="7" fillId="4" borderId="0" xfId="0" applyNumberFormat="1" applyFont="1" applyFill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9" fontId="11" fillId="0" borderId="0" xfId="0" applyNumberFormat="1" applyFont="1" applyAlignment="1">
      <alignment horizontal="left"/>
    </xf>
    <xf numFmtId="43" fontId="8" fillId="4" borderId="0" xfId="0" applyNumberFormat="1" applyFont="1" applyFill="1" applyBorder="1"/>
    <xf numFmtId="49" fontId="11" fillId="0" borderId="0" xfId="0" applyNumberFormat="1" applyFont="1" applyAlignment="1"/>
    <xf numFmtId="43" fontId="8" fillId="4" borderId="0" xfId="1" applyFont="1" applyFill="1" applyBorder="1"/>
    <xf numFmtId="43" fontId="9" fillId="2" borderId="0" xfId="1" applyFont="1" applyFill="1" applyBorder="1" applyAlignment="1">
      <alignment vertical="center" wrapText="1"/>
    </xf>
    <xf numFmtId="43" fontId="8" fillId="2" borderId="0" xfId="1" applyFont="1" applyFill="1" applyBorder="1" applyAlignment="1">
      <alignment vertical="center" wrapText="1"/>
    </xf>
    <xf numFmtId="43" fontId="0" fillId="2" borderId="0" xfId="0" applyNumberForma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4\AGOSTO\EJECUCION%20PRESUPUESTARIA%20REPORTE%20SIG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CCPCuenta"/>
      <sheetName val="Definicion"/>
    </sheetNames>
    <sheetDataSet>
      <sheetData sheetId="0">
        <row r="9">
          <cell r="H9">
            <v>54603058.359999999</v>
          </cell>
          <cell r="J9">
            <v>56813567.18</v>
          </cell>
          <cell r="K9">
            <v>54439033.420000002</v>
          </cell>
        </row>
        <row r="10">
          <cell r="H10">
            <v>2237250</v>
          </cell>
          <cell r="J10">
            <v>28802944.199999999</v>
          </cell>
          <cell r="K10">
            <v>2448500</v>
          </cell>
        </row>
        <row r="11">
          <cell r="H11">
            <v>11400</v>
          </cell>
          <cell r="J11">
            <v>171400</v>
          </cell>
          <cell r="K11">
            <v>1026000</v>
          </cell>
        </row>
        <row r="12">
          <cell r="H12">
            <v>8243100.0300000003</v>
          </cell>
          <cell r="J12">
            <v>8351343.1799999997</v>
          </cell>
          <cell r="K12">
            <v>8213608.7699999996</v>
          </cell>
        </row>
        <row r="14">
          <cell r="H14">
            <v>4391891.37</v>
          </cell>
          <cell r="J14">
            <v>1283566.17</v>
          </cell>
          <cell r="K14">
            <v>1323193.76</v>
          </cell>
        </row>
        <row r="15">
          <cell r="H15">
            <v>214429.6</v>
          </cell>
          <cell r="J15">
            <v>3577799.46</v>
          </cell>
          <cell r="K15">
            <v>5367077.74</v>
          </cell>
        </row>
        <row r="16">
          <cell r="H16">
            <v>1108690</v>
          </cell>
          <cell r="J16">
            <v>3740828.5</v>
          </cell>
          <cell r="K16">
            <v>2150883.25</v>
          </cell>
        </row>
        <row r="17">
          <cell r="H17">
            <v>292743.95</v>
          </cell>
          <cell r="J17">
            <v>0</v>
          </cell>
          <cell r="K17">
            <v>2324262.0299999998</v>
          </cell>
        </row>
        <row r="18">
          <cell r="H18">
            <v>1828410.57</v>
          </cell>
          <cell r="J18">
            <v>774370.94</v>
          </cell>
          <cell r="K18">
            <v>2439037.29</v>
          </cell>
        </row>
        <row r="19">
          <cell r="H19">
            <v>445968.73</v>
          </cell>
          <cell r="J19">
            <v>668013.44999999995</v>
          </cell>
          <cell r="K19">
            <v>666765.72</v>
          </cell>
        </row>
        <row r="20">
          <cell r="H20">
            <v>71632.91</v>
          </cell>
          <cell r="J20">
            <v>0</v>
          </cell>
          <cell r="K20">
            <v>3083031.47</v>
          </cell>
        </row>
        <row r="21">
          <cell r="H21">
            <v>1988120</v>
          </cell>
          <cell r="J21">
            <v>182399.93</v>
          </cell>
          <cell r="K21">
            <v>3197830</v>
          </cell>
        </row>
        <row r="22">
          <cell r="H22">
            <v>1500000</v>
          </cell>
          <cell r="J22">
            <v>2099457.63</v>
          </cell>
          <cell r="K22">
            <v>659915</v>
          </cell>
        </row>
        <row r="24">
          <cell r="H24">
            <v>291369.64</v>
          </cell>
          <cell r="J24">
            <v>47229.5</v>
          </cell>
          <cell r="K24">
            <v>63404</v>
          </cell>
        </row>
        <row r="25">
          <cell r="H25">
            <v>35785.440000000002</v>
          </cell>
          <cell r="J25">
            <v>0</v>
          </cell>
          <cell r="K25">
            <v>0</v>
          </cell>
        </row>
        <row r="26">
          <cell r="H26">
            <v>0</v>
          </cell>
          <cell r="J26">
            <v>189980</v>
          </cell>
          <cell r="K26">
            <v>50203.1</v>
          </cell>
        </row>
        <row r="27">
          <cell r="H27">
            <v>0</v>
          </cell>
          <cell r="J27">
            <v>0</v>
          </cell>
          <cell r="K27">
            <v>45599.8</v>
          </cell>
        </row>
        <row r="28">
          <cell r="H28">
            <v>0</v>
          </cell>
          <cell r="J28">
            <v>12367.58</v>
          </cell>
          <cell r="K28">
            <v>170971.07</v>
          </cell>
        </row>
        <row r="29">
          <cell r="H29">
            <v>0</v>
          </cell>
          <cell r="J29">
            <v>45819.4</v>
          </cell>
          <cell r="K29">
            <v>62704.65</v>
          </cell>
        </row>
        <row r="30">
          <cell r="H30">
            <v>457080.21</v>
          </cell>
          <cell r="J30">
            <v>1024775.97</v>
          </cell>
          <cell r="K30">
            <v>2402234.42</v>
          </cell>
        </row>
        <row r="32">
          <cell r="H32">
            <v>371855</v>
          </cell>
          <cell r="J32">
            <v>1619450.41</v>
          </cell>
          <cell r="K32">
            <v>401000</v>
          </cell>
        </row>
        <row r="33">
          <cell r="H33">
            <v>84584933.409999996</v>
          </cell>
          <cell r="J33">
            <v>134425214.16999999</v>
          </cell>
          <cell r="K33">
            <v>75948025.909999996</v>
          </cell>
        </row>
        <row r="34">
          <cell r="H34">
            <v>18791147.899999999</v>
          </cell>
          <cell r="J34">
            <v>0</v>
          </cell>
          <cell r="K34">
            <v>0</v>
          </cell>
        </row>
        <row r="36">
          <cell r="H36">
            <v>9894615</v>
          </cell>
          <cell r="J36">
            <v>0</v>
          </cell>
          <cell r="K36">
            <v>9894615</v>
          </cell>
        </row>
        <row r="38">
          <cell r="H38">
            <v>341322.41</v>
          </cell>
          <cell r="J38">
            <v>10486101.859999999</v>
          </cell>
          <cell r="K38">
            <v>397584.48</v>
          </cell>
        </row>
        <row r="39">
          <cell r="H39">
            <v>0</v>
          </cell>
          <cell r="J39">
            <v>140774</v>
          </cell>
          <cell r="K39">
            <v>0</v>
          </cell>
        </row>
        <row r="40">
          <cell r="H40">
            <v>12862</v>
          </cell>
          <cell r="J40">
            <v>0</v>
          </cell>
          <cell r="K40">
            <v>3479.99</v>
          </cell>
        </row>
        <row r="41">
          <cell r="H41">
            <v>0</v>
          </cell>
          <cell r="J41">
            <v>0</v>
          </cell>
          <cell r="K41">
            <v>0</v>
          </cell>
        </row>
        <row r="42">
          <cell r="H42">
            <v>174684.19</v>
          </cell>
          <cell r="J42">
            <v>484319.2</v>
          </cell>
          <cell r="K42">
            <v>7403.59</v>
          </cell>
        </row>
        <row r="43">
          <cell r="H43">
            <v>0</v>
          </cell>
          <cell r="J43">
            <v>1274303.92</v>
          </cell>
          <cell r="K43">
            <v>0</v>
          </cell>
        </row>
        <row r="44">
          <cell r="H44">
            <v>0</v>
          </cell>
          <cell r="J44">
            <v>690300</v>
          </cell>
          <cell r="K44">
            <v>0</v>
          </cell>
        </row>
        <row r="45"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H46">
            <v>0</v>
          </cell>
          <cell r="I46">
            <v>0</v>
          </cell>
          <cell r="J46">
            <v>0</v>
          </cell>
          <cell r="K4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7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M56" sqref="M56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5.75" customHeight="1" x14ac:dyDescent="0.25">
      <c r="A8" s="45" t="s">
        <v>62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6" t="s">
        <v>20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25.5" customHeight="1" x14ac:dyDescent="0.25">
      <c r="A10" s="41"/>
      <c r="B10" s="42"/>
      <c r="C10" s="42"/>
      <c r="D10" s="24" t="s">
        <v>3</v>
      </c>
      <c r="E10" s="24" t="s">
        <v>4</v>
      </c>
      <c r="F10" s="24" t="s">
        <v>5</v>
      </c>
      <c r="G10" s="24" t="s">
        <v>6</v>
      </c>
      <c r="H10" s="24" t="s">
        <v>7</v>
      </c>
      <c r="I10" s="24" t="s">
        <v>8</v>
      </c>
      <c r="J10" s="30" t="s">
        <v>9</v>
      </c>
      <c r="K10" s="30" t="s">
        <v>10</v>
      </c>
      <c r="L10" s="30" t="s">
        <v>11</v>
      </c>
      <c r="M10" s="30" t="s">
        <v>12</v>
      </c>
      <c r="N10" s="24" t="s">
        <v>13</v>
      </c>
      <c r="O10" s="24" t="s">
        <v>14</v>
      </c>
      <c r="P10" s="30" t="s">
        <v>2</v>
      </c>
    </row>
    <row r="11" spans="1:16" ht="14.45" customHeight="1" x14ac:dyDescent="0.25">
      <c r="A11" s="14" t="s">
        <v>21</v>
      </c>
      <c r="B11" s="27"/>
      <c r="C11" s="27"/>
      <c r="D11" s="15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5"/>
    </row>
    <row r="12" spans="1:16" s="29" customFormat="1" ht="14.45" customHeight="1" x14ac:dyDescent="0.25">
      <c r="A12" s="16" t="s">
        <v>22</v>
      </c>
      <c r="B12" s="23">
        <f>SUM(B13:B16)</f>
        <v>1017613205</v>
      </c>
      <c r="C12" s="23">
        <f>SUM(C13:C16)</f>
        <v>1003157068.48</v>
      </c>
      <c r="D12" s="23">
        <f t="shared" ref="D12:O12" si="0">SUM(D13:D16)</f>
        <v>65542108.549999997</v>
      </c>
      <c r="E12" s="23">
        <f t="shared" si="0"/>
        <v>65607259.269999996</v>
      </c>
      <c r="F12" s="23">
        <f t="shared" si="0"/>
        <v>65614845.890000001</v>
      </c>
      <c r="G12" s="23">
        <f t="shared" si="0"/>
        <v>65094808.390000001</v>
      </c>
      <c r="H12" s="23">
        <f t="shared" si="0"/>
        <v>90448531.599999994</v>
      </c>
      <c r="I12" s="23">
        <f t="shared" si="0"/>
        <v>94139254.560000002</v>
      </c>
      <c r="J12" s="23">
        <f t="shared" si="0"/>
        <v>66127142.189999998</v>
      </c>
      <c r="K12" s="23">
        <f t="shared" si="0"/>
        <v>65154350.07</v>
      </c>
      <c r="L12" s="23">
        <f t="shared" si="0"/>
        <v>65677654.120000005</v>
      </c>
      <c r="M12" s="23">
        <f t="shared" si="0"/>
        <v>118565889.64999999</v>
      </c>
      <c r="N12" s="23">
        <f t="shared" si="0"/>
        <v>123412690.25000001</v>
      </c>
      <c r="O12" s="23">
        <f t="shared" si="0"/>
        <v>116799014.11</v>
      </c>
      <c r="P12" s="23">
        <f t="shared" ref="P12" si="1">SUM(P13:P16)</f>
        <v>1002183548.6500001</v>
      </c>
    </row>
    <row r="13" spans="1:16" ht="14.45" customHeight="1" x14ac:dyDescent="0.25">
      <c r="A13" s="17" t="s">
        <v>23</v>
      </c>
      <c r="B13" s="22">
        <v>739119202</v>
      </c>
      <c r="C13" s="22">
        <v>714081363.09000003</v>
      </c>
      <c r="D13" s="15">
        <v>54553625</v>
      </c>
      <c r="E13" s="8">
        <v>54688098.789999999</v>
      </c>
      <c r="F13" s="8">
        <v>54702935</v>
      </c>
      <c r="G13" s="8">
        <f>[1]RefCCPCuenta!H9</f>
        <v>54603058.359999999</v>
      </c>
      <c r="H13" s="8">
        <v>55023779.710000001</v>
      </c>
      <c r="I13" s="8">
        <f>[1]RefCCPCuenta!J9</f>
        <v>56813567.18</v>
      </c>
      <c r="J13" s="18">
        <f>[1]RefCCPCuenta!K9</f>
        <v>54439033.420000002</v>
      </c>
      <c r="K13" s="8">
        <v>54152135.560000002</v>
      </c>
      <c r="L13" s="8">
        <v>54541683.770000003</v>
      </c>
      <c r="M13" s="8">
        <v>53122955.189999998</v>
      </c>
      <c r="N13" s="8">
        <v>112013989.43000001</v>
      </c>
      <c r="O13" s="8">
        <v>54744681.890000001</v>
      </c>
      <c r="P13" s="26">
        <f t="shared" ref="P13:P47" si="2">SUM(D13:O13)</f>
        <v>713399543.30000007</v>
      </c>
    </row>
    <row r="14" spans="1:16" ht="14.45" customHeight="1" x14ac:dyDescent="0.25">
      <c r="A14" s="17" t="s">
        <v>24</v>
      </c>
      <c r="B14" s="22">
        <v>174254650</v>
      </c>
      <c r="C14" s="22">
        <v>183916587.27000001</v>
      </c>
      <c r="D14" s="15">
        <v>2222000</v>
      </c>
      <c r="E14" s="8">
        <v>2222000</v>
      </c>
      <c r="F14" s="8">
        <v>2234223.12</v>
      </c>
      <c r="G14" s="8">
        <f>[1]RefCCPCuenta!H10</f>
        <v>2237250</v>
      </c>
      <c r="H14" s="8">
        <v>26284113.890000001</v>
      </c>
      <c r="I14" s="8">
        <f>[1]RefCCPCuenta!J10</f>
        <v>28802944.199999999</v>
      </c>
      <c r="J14" s="18">
        <f>[1]RefCCPCuenta!K10</f>
        <v>2448500</v>
      </c>
      <c r="K14" s="8">
        <v>2268250</v>
      </c>
      <c r="L14" s="8">
        <v>2277855.44</v>
      </c>
      <c r="M14" s="8">
        <v>57228515.829999998</v>
      </c>
      <c r="N14" s="8">
        <v>2316413.7000000002</v>
      </c>
      <c r="O14" s="8">
        <v>53128493.189999998</v>
      </c>
      <c r="P14" s="26">
        <f t="shared" si="2"/>
        <v>183670559.37</v>
      </c>
    </row>
    <row r="15" spans="1:16" ht="14.45" customHeight="1" x14ac:dyDescent="0.25">
      <c r="A15" s="17" t="s">
        <v>25</v>
      </c>
      <c r="B15" s="22">
        <v>6200000</v>
      </c>
      <c r="C15" s="22">
        <v>6221400</v>
      </c>
      <c r="D15" s="15">
        <v>503200</v>
      </c>
      <c r="E15" s="8">
        <v>435000</v>
      </c>
      <c r="F15" s="8">
        <v>382400</v>
      </c>
      <c r="G15" s="8">
        <f>[1]RefCCPCuenta!H11</f>
        <v>11400</v>
      </c>
      <c r="H15" s="8">
        <v>903600</v>
      </c>
      <c r="I15" s="8">
        <f>[1]RefCCPCuenta!J11</f>
        <v>171400</v>
      </c>
      <c r="J15" s="18">
        <f>[1]RefCCPCuenta!K11</f>
        <v>1026000</v>
      </c>
      <c r="K15" s="8">
        <v>535400</v>
      </c>
      <c r="L15" s="8">
        <v>656400</v>
      </c>
      <c r="M15" s="8">
        <v>19800</v>
      </c>
      <c r="N15" s="8">
        <v>929400</v>
      </c>
      <c r="O15" s="8">
        <v>647400</v>
      </c>
      <c r="P15" s="26">
        <f t="shared" si="2"/>
        <v>6221400</v>
      </c>
    </row>
    <row r="16" spans="1:16" ht="14.45" customHeight="1" x14ac:dyDescent="0.25">
      <c r="A16" s="17" t="s">
        <v>26</v>
      </c>
      <c r="B16" s="22">
        <v>98039353</v>
      </c>
      <c r="C16" s="22">
        <v>98937718.120000005</v>
      </c>
      <c r="D16" s="15">
        <v>8263283.5499999998</v>
      </c>
      <c r="E16" s="8">
        <v>8262160.4800000004</v>
      </c>
      <c r="F16" s="8">
        <v>8295287.7699999996</v>
      </c>
      <c r="G16" s="8">
        <f>[1]RefCCPCuenta!H12</f>
        <v>8243100.0300000003</v>
      </c>
      <c r="H16" s="19">
        <v>8237038</v>
      </c>
      <c r="I16" s="19">
        <f>[1]RefCCPCuenta!J12</f>
        <v>8351343.1799999997</v>
      </c>
      <c r="J16" s="18">
        <f>[1]RefCCPCuenta!K12</f>
        <v>8213608.7699999996</v>
      </c>
      <c r="K16" s="20">
        <v>8198564.5099999998</v>
      </c>
      <c r="L16" s="8">
        <v>8201714.9100000001</v>
      </c>
      <c r="M16" s="8">
        <v>8194618.6299999999</v>
      </c>
      <c r="N16" s="8">
        <v>8152887.1200000001</v>
      </c>
      <c r="O16" s="8">
        <v>8278439.0300000003</v>
      </c>
      <c r="P16" s="26">
        <f t="shared" si="2"/>
        <v>98892045.980000004</v>
      </c>
    </row>
    <row r="17" spans="1:16" s="29" customFormat="1" ht="14.45" customHeight="1" x14ac:dyDescent="0.25">
      <c r="A17" s="16" t="s">
        <v>27</v>
      </c>
      <c r="B17" s="23">
        <f>SUM(B18:B26)</f>
        <v>352737010</v>
      </c>
      <c r="C17" s="23">
        <f>SUM(C18:C26)</f>
        <v>253382355.91999996</v>
      </c>
      <c r="D17" s="23">
        <f t="shared" ref="D17:O17" si="3">SUM(D18:D26)</f>
        <v>5011835.5999999996</v>
      </c>
      <c r="E17" s="23">
        <f t="shared" si="3"/>
        <v>28856909.259999998</v>
      </c>
      <c r="F17" s="23">
        <f t="shared" si="3"/>
        <v>11908612.02</v>
      </c>
      <c r="G17" s="23">
        <f t="shared" si="3"/>
        <v>11841887.130000001</v>
      </c>
      <c r="H17" s="23">
        <f t="shared" si="3"/>
        <v>12808610.09</v>
      </c>
      <c r="I17" s="23">
        <f t="shared" si="3"/>
        <v>12326436.079999998</v>
      </c>
      <c r="J17" s="23">
        <f t="shared" si="3"/>
        <v>21211996.260000002</v>
      </c>
      <c r="K17" s="23">
        <f t="shared" si="3"/>
        <v>17391396.939999998</v>
      </c>
      <c r="L17" s="23">
        <f t="shared" si="3"/>
        <v>17073815.969999999</v>
      </c>
      <c r="M17" s="23">
        <f t="shared" si="3"/>
        <v>21004519</v>
      </c>
      <c r="N17" s="23">
        <f t="shared" si="3"/>
        <v>12449677.800000001</v>
      </c>
      <c r="O17" s="23">
        <f t="shared" si="3"/>
        <v>39693211.280000001</v>
      </c>
      <c r="P17" s="23">
        <f t="shared" ref="P17" si="4">SUM(P18:P26)</f>
        <v>211578907.43000001</v>
      </c>
    </row>
    <row r="18" spans="1:16" s="31" customFormat="1" ht="14.45" customHeight="1" x14ac:dyDescent="0.25">
      <c r="A18" s="17" t="s">
        <v>28</v>
      </c>
      <c r="B18" s="22">
        <v>33440400</v>
      </c>
      <c r="C18" s="22">
        <v>38132707.950000003</v>
      </c>
      <c r="D18" s="15">
        <v>2834207.09</v>
      </c>
      <c r="E18" s="36">
        <v>2702846.62</v>
      </c>
      <c r="F18" s="36">
        <v>1242434.1299999999</v>
      </c>
      <c r="G18" s="36">
        <f>[1]RefCCPCuenta!H14</f>
        <v>4391891.37</v>
      </c>
      <c r="H18" s="8">
        <v>4453867.49</v>
      </c>
      <c r="I18" s="8">
        <f>[1]RefCCPCuenta!J14</f>
        <v>1283566.17</v>
      </c>
      <c r="J18" s="8">
        <f>[1]RefCCPCuenta!K14</f>
        <v>1323193.76</v>
      </c>
      <c r="K18" s="8">
        <v>5794725.54</v>
      </c>
      <c r="L18" s="8">
        <v>3118039.83</v>
      </c>
      <c r="M18" s="8">
        <v>3321373.46</v>
      </c>
      <c r="N18" s="8">
        <v>2931563.23</v>
      </c>
      <c r="O18" s="8">
        <v>3619774.35</v>
      </c>
      <c r="P18" s="26">
        <f>SUM(D18:O18)</f>
        <v>37017483.039999999</v>
      </c>
    </row>
    <row r="19" spans="1:16" ht="14.45" customHeight="1" x14ac:dyDescent="0.25">
      <c r="A19" s="17" t="s">
        <v>29</v>
      </c>
      <c r="B19" s="22">
        <v>9676095</v>
      </c>
      <c r="C19" s="22">
        <v>28770180.379999999</v>
      </c>
      <c r="D19" s="15">
        <v>0</v>
      </c>
      <c r="E19" s="8">
        <v>3145681.49</v>
      </c>
      <c r="F19" s="8">
        <v>1196009.3799999999</v>
      </c>
      <c r="G19" s="8">
        <f>[1]RefCCPCuenta!H15</f>
        <v>214429.6</v>
      </c>
      <c r="H19" s="8">
        <v>37650</v>
      </c>
      <c r="I19" s="8">
        <f>[1]RefCCPCuenta!J15</f>
        <v>3577799.46</v>
      </c>
      <c r="J19" s="18">
        <f>[1]RefCCPCuenta!K15</f>
        <v>5367077.74</v>
      </c>
      <c r="K19" s="18">
        <v>3110310.8</v>
      </c>
      <c r="L19" s="8">
        <v>1530758.42</v>
      </c>
      <c r="M19" s="8">
        <v>1631324.72</v>
      </c>
      <c r="N19" s="8">
        <v>1110536.76</v>
      </c>
      <c r="O19" s="8">
        <v>570223.19999999995</v>
      </c>
      <c r="P19" s="26">
        <f t="shared" si="2"/>
        <v>21491801.57</v>
      </c>
    </row>
    <row r="20" spans="1:16" ht="14.45" customHeight="1" x14ac:dyDescent="0.25">
      <c r="A20" s="17" t="s">
        <v>30</v>
      </c>
      <c r="B20" s="22">
        <v>18885000</v>
      </c>
      <c r="C20" s="22">
        <v>38394105.369999997</v>
      </c>
      <c r="D20" s="15">
        <v>0</v>
      </c>
      <c r="E20" s="8">
        <v>6191477.2199999997</v>
      </c>
      <c r="F20" s="8">
        <v>4286220.12</v>
      </c>
      <c r="G20" s="8">
        <f>[1]RefCCPCuenta!H16</f>
        <v>1108690</v>
      </c>
      <c r="H20" s="8">
        <v>4976548.5999999996</v>
      </c>
      <c r="I20" s="8">
        <f>[1]RefCCPCuenta!J16</f>
        <v>3740828.5</v>
      </c>
      <c r="J20" s="18">
        <f>[1]RefCCPCuenta!K16</f>
        <v>2150883.25</v>
      </c>
      <c r="K20" s="18">
        <v>2534450.6</v>
      </c>
      <c r="L20" s="8">
        <v>665745.92000000004</v>
      </c>
      <c r="M20" s="8">
        <v>5247133.55</v>
      </c>
      <c r="N20" s="8">
        <v>2040440</v>
      </c>
      <c r="O20" s="8">
        <v>4859420</v>
      </c>
      <c r="P20" s="26">
        <f t="shared" si="2"/>
        <v>37801837.760000005</v>
      </c>
    </row>
    <row r="21" spans="1:16" ht="14.45" customHeight="1" x14ac:dyDescent="0.25">
      <c r="A21" s="17" t="s">
        <v>31</v>
      </c>
      <c r="B21" s="22">
        <v>5839940</v>
      </c>
      <c r="C21" s="22">
        <v>6276286.7999999998</v>
      </c>
      <c r="D21" s="15">
        <v>0</v>
      </c>
      <c r="E21" s="8">
        <v>1577746.86</v>
      </c>
      <c r="F21" s="8">
        <v>0</v>
      </c>
      <c r="G21" s="8">
        <f>[1]RefCCPCuenta!H17</f>
        <v>292743.95</v>
      </c>
      <c r="H21" s="8">
        <v>73952.77</v>
      </c>
      <c r="I21" s="8">
        <f>[1]RefCCPCuenta!J17</f>
        <v>0</v>
      </c>
      <c r="J21" s="38">
        <f>[1]RefCCPCuenta!K17</f>
        <v>2324262.0299999998</v>
      </c>
      <c r="K21" s="18">
        <v>470031</v>
      </c>
      <c r="L21" s="8">
        <v>220000</v>
      </c>
      <c r="M21" s="8">
        <v>451972.29</v>
      </c>
      <c r="N21" s="8">
        <v>0</v>
      </c>
      <c r="O21" s="8">
        <v>838557.74</v>
      </c>
      <c r="P21" s="26">
        <f t="shared" si="2"/>
        <v>6249266.6399999997</v>
      </c>
    </row>
    <row r="22" spans="1:16" ht="14.45" customHeight="1" x14ac:dyDescent="0.25">
      <c r="A22" s="17" t="s">
        <v>32</v>
      </c>
      <c r="B22" s="22">
        <v>27740600</v>
      </c>
      <c r="C22" s="22">
        <v>37917617.18</v>
      </c>
      <c r="D22" s="15">
        <v>2019024.27</v>
      </c>
      <c r="E22" s="8">
        <v>1614669.21</v>
      </c>
      <c r="F22" s="8">
        <v>931864.04</v>
      </c>
      <c r="G22" s="8">
        <f>[1]RefCCPCuenta!H18</f>
        <v>1828410.57</v>
      </c>
      <c r="H22" s="8">
        <v>2352561.5299999998</v>
      </c>
      <c r="I22" s="8">
        <f>[1]RefCCPCuenta!J18</f>
        <v>774370.94</v>
      </c>
      <c r="J22" s="38">
        <f>[1]RefCCPCuenta!K18</f>
        <v>2439037.29</v>
      </c>
      <c r="K22" s="18">
        <v>2011868.34</v>
      </c>
      <c r="L22" s="8">
        <v>4102134.28</v>
      </c>
      <c r="M22" s="8">
        <v>4548751.22</v>
      </c>
      <c r="N22" s="8">
        <v>3587158.57</v>
      </c>
      <c r="O22" s="8">
        <v>8836510.1199999992</v>
      </c>
      <c r="P22" s="26">
        <f t="shared" si="2"/>
        <v>35046360.379999995</v>
      </c>
    </row>
    <row r="23" spans="1:16" ht="14.45" customHeight="1" x14ac:dyDescent="0.25">
      <c r="A23" s="17" t="s">
        <v>33</v>
      </c>
      <c r="B23" s="22">
        <v>13100000</v>
      </c>
      <c r="C23" s="22">
        <v>16360183.99</v>
      </c>
      <c r="D23" s="15">
        <v>158604.24</v>
      </c>
      <c r="E23" s="8">
        <v>9332081.4700000007</v>
      </c>
      <c r="F23" s="8">
        <v>568840.62</v>
      </c>
      <c r="G23" s="8">
        <f>[1]RefCCPCuenta!H19</f>
        <v>445968.73</v>
      </c>
      <c r="H23" s="8">
        <v>548829.06999999995</v>
      </c>
      <c r="I23" s="8">
        <f>[1]RefCCPCuenta!J19</f>
        <v>668013.44999999995</v>
      </c>
      <c r="J23" s="18">
        <f>[1]RefCCPCuenta!K19</f>
        <v>666765.72</v>
      </c>
      <c r="K23" s="8">
        <v>681566.88</v>
      </c>
      <c r="L23" s="8">
        <v>680936.66</v>
      </c>
      <c r="M23" s="8">
        <v>805232.82</v>
      </c>
      <c r="N23" s="8">
        <v>529652.42000000004</v>
      </c>
      <c r="O23" s="8">
        <v>599823.19999999995</v>
      </c>
      <c r="P23" s="26">
        <f t="shared" si="2"/>
        <v>15686315.280000001</v>
      </c>
    </row>
    <row r="24" spans="1:16" ht="14.45" customHeight="1" x14ac:dyDescent="0.25">
      <c r="A24" s="17" t="s">
        <v>34</v>
      </c>
      <c r="B24" s="22">
        <v>17386696</v>
      </c>
      <c r="C24" s="22">
        <v>23667118.039999999</v>
      </c>
      <c r="D24" s="15">
        <v>0</v>
      </c>
      <c r="E24" s="8">
        <v>56328.31</v>
      </c>
      <c r="F24" s="8">
        <v>3388287.06</v>
      </c>
      <c r="G24" s="8">
        <f>[1]RefCCPCuenta!H20</f>
        <v>71632.91</v>
      </c>
      <c r="H24" s="8">
        <v>24225.4</v>
      </c>
      <c r="I24" s="8">
        <f>[1]RefCCPCuenta!J20</f>
        <v>0</v>
      </c>
      <c r="J24" s="18">
        <f>[1]RefCCPCuenta!K20</f>
        <v>3083031.47</v>
      </c>
      <c r="K24" s="8">
        <v>244561.91</v>
      </c>
      <c r="L24" s="8">
        <v>254065.8</v>
      </c>
      <c r="M24" s="8">
        <v>3630931.29</v>
      </c>
      <c r="N24" s="8">
        <v>41300</v>
      </c>
      <c r="O24" s="8">
        <v>5862572.2199999997</v>
      </c>
      <c r="P24" s="26">
        <f t="shared" si="2"/>
        <v>16656936.370000001</v>
      </c>
    </row>
    <row r="25" spans="1:16" ht="14.45" customHeight="1" x14ac:dyDescent="0.25">
      <c r="A25" s="17" t="s">
        <v>35</v>
      </c>
      <c r="B25" s="22">
        <v>218138479</v>
      </c>
      <c r="C25" s="22">
        <v>30472105.699999999</v>
      </c>
      <c r="D25" s="15">
        <v>0</v>
      </c>
      <c r="E25" s="8">
        <v>4012173.08</v>
      </c>
      <c r="F25" s="8">
        <v>294956.67</v>
      </c>
      <c r="G25" s="8">
        <f>[1]RefCCPCuenta!H21</f>
        <v>1988120</v>
      </c>
      <c r="H25" s="8">
        <v>122975.23</v>
      </c>
      <c r="I25" s="8">
        <f>[1]RefCCPCuenta!J21</f>
        <v>182399.93</v>
      </c>
      <c r="J25" s="18">
        <f>[1]RefCCPCuenta!K21</f>
        <v>3197830</v>
      </c>
      <c r="K25" s="8">
        <v>643205.29</v>
      </c>
      <c r="L25" s="8">
        <v>768902.06</v>
      </c>
      <c r="M25" s="8">
        <v>39903.78</v>
      </c>
      <c r="N25" s="8">
        <v>1068639.42</v>
      </c>
      <c r="O25" s="8">
        <v>2394684.48</v>
      </c>
      <c r="P25" s="26">
        <f t="shared" si="2"/>
        <v>14713789.939999999</v>
      </c>
    </row>
    <row r="26" spans="1:16" ht="14.45" customHeight="1" x14ac:dyDescent="0.25">
      <c r="A26" s="17" t="s">
        <v>36</v>
      </c>
      <c r="B26" s="22">
        <v>8529800</v>
      </c>
      <c r="C26" s="22">
        <v>33392050.510000002</v>
      </c>
      <c r="D26" s="15">
        <v>0</v>
      </c>
      <c r="E26" s="8">
        <v>223905</v>
      </c>
      <c r="F26" s="8">
        <v>0</v>
      </c>
      <c r="G26" s="8">
        <f>[1]RefCCPCuenta!H22</f>
        <v>1500000</v>
      </c>
      <c r="H26" s="8">
        <v>218000</v>
      </c>
      <c r="I26" s="8">
        <f>[1]RefCCPCuenta!J22</f>
        <v>2099457.63</v>
      </c>
      <c r="J26" s="18">
        <f>[1]RefCCPCuenta!K22</f>
        <v>659915</v>
      </c>
      <c r="K26" s="21">
        <v>1900676.58</v>
      </c>
      <c r="L26" s="8">
        <v>5733233</v>
      </c>
      <c r="M26" s="8">
        <v>1327895.8700000001</v>
      </c>
      <c r="N26" s="8">
        <v>1140387.3999999999</v>
      </c>
      <c r="O26" s="8">
        <v>12111645.970000001</v>
      </c>
      <c r="P26" s="26">
        <f t="shared" si="2"/>
        <v>26915116.450000003</v>
      </c>
    </row>
    <row r="27" spans="1:16" s="29" customFormat="1" ht="14.45" customHeight="1" x14ac:dyDescent="0.25">
      <c r="A27" s="16" t="s">
        <v>37</v>
      </c>
      <c r="B27" s="23">
        <f>SUM(B28:B34)</f>
        <v>84487177</v>
      </c>
      <c r="C27" s="23">
        <f>SUM(C28:C34)</f>
        <v>69193686.890000001</v>
      </c>
      <c r="D27" s="23">
        <f t="shared" ref="D27:O27" si="5">SUM(D28:D34)</f>
        <v>0</v>
      </c>
      <c r="E27" s="23">
        <f t="shared" si="5"/>
        <v>22467.940000000002</v>
      </c>
      <c r="F27" s="23">
        <f t="shared" si="5"/>
        <v>1837497.3</v>
      </c>
      <c r="G27" s="23">
        <f t="shared" si="5"/>
        <v>784235.29</v>
      </c>
      <c r="H27" s="23">
        <f t="shared" si="5"/>
        <v>1216651.28</v>
      </c>
      <c r="I27" s="23">
        <f t="shared" si="5"/>
        <v>1320172.45</v>
      </c>
      <c r="J27" s="23">
        <f t="shared" si="5"/>
        <v>2795117.04</v>
      </c>
      <c r="K27" s="23">
        <f t="shared" si="5"/>
        <v>1571845.08</v>
      </c>
      <c r="L27" s="23">
        <f t="shared" si="5"/>
        <v>49584904.950000003</v>
      </c>
      <c r="M27" s="23">
        <f t="shared" si="5"/>
        <v>182491.49</v>
      </c>
      <c r="N27" s="23">
        <f t="shared" si="5"/>
        <v>1578330.49</v>
      </c>
      <c r="O27" s="23">
        <f t="shared" si="5"/>
        <v>3007387.46</v>
      </c>
      <c r="P27" s="23">
        <f t="shared" ref="P27" si="6">SUM(P28:P34)</f>
        <v>63901100.770000011</v>
      </c>
    </row>
    <row r="28" spans="1:16" s="31" customFormat="1" ht="14.45" customHeight="1" x14ac:dyDescent="0.25">
      <c r="A28" s="17" t="s">
        <v>38</v>
      </c>
      <c r="B28" s="22">
        <v>14298403</v>
      </c>
      <c r="C28" s="28">
        <v>2562920.88</v>
      </c>
      <c r="D28" s="15">
        <v>0</v>
      </c>
      <c r="E28" s="36">
        <v>16588</v>
      </c>
      <c r="F28" s="36">
        <v>98552.16</v>
      </c>
      <c r="G28" s="36">
        <f>[1]RefCCPCuenta!H24</f>
        <v>291369.64</v>
      </c>
      <c r="H28" s="8">
        <v>122142.98</v>
      </c>
      <c r="I28" s="8">
        <f>[1]RefCCPCuenta!J24</f>
        <v>47229.5</v>
      </c>
      <c r="J28" s="8">
        <f>[1]RefCCPCuenta!K24</f>
        <v>63404</v>
      </c>
      <c r="K28" s="8">
        <v>229694.07999999999</v>
      </c>
      <c r="L28" s="8">
        <v>37816</v>
      </c>
      <c r="M28" s="8">
        <v>50737.599999999999</v>
      </c>
      <c r="N28" s="8">
        <v>106324.9</v>
      </c>
      <c r="O28" s="8">
        <v>719995.21</v>
      </c>
      <c r="P28" s="26">
        <f t="shared" si="2"/>
        <v>1783854.0699999998</v>
      </c>
    </row>
    <row r="29" spans="1:16" ht="14.45" customHeight="1" x14ac:dyDescent="0.25">
      <c r="A29" s="17" t="s">
        <v>39</v>
      </c>
      <c r="B29" s="22">
        <v>2275000</v>
      </c>
      <c r="C29" s="28">
        <v>2132855.85</v>
      </c>
      <c r="D29" s="15">
        <v>0</v>
      </c>
      <c r="E29" s="8">
        <v>0</v>
      </c>
      <c r="F29" s="8">
        <v>0</v>
      </c>
      <c r="G29" s="8">
        <f>[1]RefCCPCuenta!H25</f>
        <v>35785.440000000002</v>
      </c>
      <c r="H29" s="8">
        <v>0</v>
      </c>
      <c r="I29" s="8">
        <f>[1]RefCCPCuenta!J25</f>
        <v>0</v>
      </c>
      <c r="J29" s="18">
        <f>[1]RefCCPCuenta!K25</f>
        <v>0</v>
      </c>
      <c r="K29" s="8">
        <v>132160</v>
      </c>
      <c r="L29" s="8">
        <v>0</v>
      </c>
      <c r="M29" s="8">
        <v>3091.28</v>
      </c>
      <c r="N29" s="8">
        <v>1089930.6000000001</v>
      </c>
      <c r="O29" s="8">
        <v>243375</v>
      </c>
      <c r="P29" s="26">
        <f t="shared" si="2"/>
        <v>1504342.32</v>
      </c>
    </row>
    <row r="30" spans="1:16" ht="14.45" customHeight="1" x14ac:dyDescent="0.25">
      <c r="A30" s="17" t="s">
        <v>40</v>
      </c>
      <c r="B30" s="22">
        <v>6149765</v>
      </c>
      <c r="C30" s="28">
        <v>1684898.14</v>
      </c>
      <c r="D30" s="15">
        <v>0</v>
      </c>
      <c r="E30" s="8">
        <v>5168.3999999999996</v>
      </c>
      <c r="F30" s="8">
        <v>0</v>
      </c>
      <c r="G30" s="8">
        <f>[1]RefCCPCuenta!H26</f>
        <v>0</v>
      </c>
      <c r="H30" s="8">
        <v>0</v>
      </c>
      <c r="I30" s="8">
        <f>[1]RefCCPCuenta!J26</f>
        <v>189980</v>
      </c>
      <c r="J30" s="18">
        <f>[1]RefCCPCuenta!K26</f>
        <v>50203.1</v>
      </c>
      <c r="K30" s="8">
        <v>0</v>
      </c>
      <c r="L30" s="8">
        <v>0</v>
      </c>
      <c r="M30" s="8">
        <v>0</v>
      </c>
      <c r="N30" s="8">
        <v>0</v>
      </c>
      <c r="O30" s="8">
        <v>848325.13</v>
      </c>
      <c r="P30" s="26">
        <f t="shared" si="2"/>
        <v>1093676.6299999999</v>
      </c>
    </row>
    <row r="31" spans="1:16" ht="14.45" customHeight="1" x14ac:dyDescent="0.25">
      <c r="A31" s="17" t="s">
        <v>41</v>
      </c>
      <c r="B31" s="22">
        <v>4150000</v>
      </c>
      <c r="C31" s="28">
        <v>1185769.19</v>
      </c>
      <c r="D31" s="15">
        <v>0</v>
      </c>
      <c r="E31" s="8">
        <v>0</v>
      </c>
      <c r="F31" s="8">
        <v>0</v>
      </c>
      <c r="G31" s="8">
        <f>[1]RefCCPCuenta!H27</f>
        <v>0</v>
      </c>
      <c r="H31" s="8">
        <v>0</v>
      </c>
      <c r="I31" s="8">
        <f>[1]RefCCPCuenta!J27</f>
        <v>0</v>
      </c>
      <c r="J31" s="18">
        <f>[1]RefCCPCuenta!K27</f>
        <v>45599.8</v>
      </c>
      <c r="K31" s="8">
        <v>866220.3</v>
      </c>
      <c r="L31" s="8">
        <v>229486.4</v>
      </c>
      <c r="M31" s="8">
        <v>9507.5300000000007</v>
      </c>
      <c r="N31" s="8">
        <v>0</v>
      </c>
      <c r="O31" s="8">
        <v>2999.78</v>
      </c>
      <c r="P31" s="26">
        <f t="shared" si="2"/>
        <v>1153813.81</v>
      </c>
    </row>
    <row r="32" spans="1:16" ht="14.45" customHeight="1" x14ac:dyDescent="0.25">
      <c r="A32" s="17" t="s">
        <v>42</v>
      </c>
      <c r="B32" s="22">
        <v>1090000</v>
      </c>
      <c r="C32" s="28">
        <v>441908.84</v>
      </c>
      <c r="D32" s="15">
        <v>0</v>
      </c>
      <c r="E32" s="8">
        <v>0</v>
      </c>
      <c r="F32" s="8">
        <v>3780.06</v>
      </c>
      <c r="G32" s="8">
        <f>[1]RefCCPCuenta!H28</f>
        <v>0</v>
      </c>
      <c r="H32" s="8">
        <v>128484.88</v>
      </c>
      <c r="I32" s="19">
        <f>[1]RefCCPCuenta!J28</f>
        <v>12367.58</v>
      </c>
      <c r="J32" s="18">
        <f>[1]RefCCPCuenta!K28</f>
        <v>170971.07</v>
      </c>
      <c r="K32" s="8">
        <v>31795.8</v>
      </c>
      <c r="L32" s="8">
        <v>0</v>
      </c>
      <c r="M32" s="8">
        <v>24786.79</v>
      </c>
      <c r="N32" s="19">
        <v>0</v>
      </c>
      <c r="O32" s="8">
        <v>41723.53</v>
      </c>
      <c r="P32" s="26">
        <f t="shared" si="2"/>
        <v>413909.70999999996</v>
      </c>
    </row>
    <row r="33" spans="1:16" ht="14.45" customHeight="1" x14ac:dyDescent="0.25">
      <c r="A33" s="17" t="s">
        <v>43</v>
      </c>
      <c r="B33" s="22">
        <v>47137000</v>
      </c>
      <c r="C33" s="28">
        <v>46820001.780000001</v>
      </c>
      <c r="D33" s="15">
        <v>0</v>
      </c>
      <c r="E33" s="8">
        <v>0</v>
      </c>
      <c r="F33" s="8">
        <v>0</v>
      </c>
      <c r="G33" s="8">
        <f>[1]RefCCPCuenta!H29</f>
        <v>0</v>
      </c>
      <c r="H33" s="8">
        <v>117320.58</v>
      </c>
      <c r="I33" s="8">
        <f>[1]RefCCPCuenta!J29</f>
        <v>45819.4</v>
      </c>
      <c r="J33" s="18">
        <f>[1]RefCCPCuenta!K29</f>
        <v>62704.65</v>
      </c>
      <c r="K33" s="8">
        <v>8942</v>
      </c>
      <c r="L33" s="8">
        <v>46175871.450000003</v>
      </c>
      <c r="M33" s="8">
        <v>4309.99</v>
      </c>
      <c r="N33" s="8">
        <v>118300</v>
      </c>
      <c r="O33" s="8">
        <v>30696.06</v>
      </c>
      <c r="P33" s="26">
        <f t="shared" si="2"/>
        <v>46563964.13000001</v>
      </c>
    </row>
    <row r="34" spans="1:16" ht="14.45" customHeight="1" x14ac:dyDescent="0.25">
      <c r="A34" s="17" t="s">
        <v>44</v>
      </c>
      <c r="B34" s="22">
        <v>9387009</v>
      </c>
      <c r="C34" s="28">
        <v>14365332.210000001</v>
      </c>
      <c r="D34" s="15">
        <v>0</v>
      </c>
      <c r="E34" s="8">
        <v>711.54</v>
      </c>
      <c r="F34" s="8">
        <v>1735165.08</v>
      </c>
      <c r="G34" s="8">
        <f>[1]RefCCPCuenta!H30</f>
        <v>457080.21</v>
      </c>
      <c r="H34" s="8">
        <v>848702.84</v>
      </c>
      <c r="I34" s="8">
        <f>[1]RefCCPCuenta!J30</f>
        <v>1024775.97</v>
      </c>
      <c r="J34" s="18">
        <f>[1]RefCCPCuenta!K30</f>
        <v>2402234.42</v>
      </c>
      <c r="K34" s="8">
        <v>303032.90000000002</v>
      </c>
      <c r="L34" s="8">
        <v>3141731.1</v>
      </c>
      <c r="M34" s="8">
        <v>90058.3</v>
      </c>
      <c r="N34" s="8">
        <v>263774.99</v>
      </c>
      <c r="O34" s="8">
        <v>1120272.75</v>
      </c>
      <c r="P34" s="26">
        <f t="shared" si="2"/>
        <v>11387540.100000001</v>
      </c>
    </row>
    <row r="35" spans="1:16" s="29" customFormat="1" ht="14.45" customHeight="1" x14ac:dyDescent="0.25">
      <c r="A35" s="16" t="s">
        <v>45</v>
      </c>
      <c r="B35" s="23">
        <f>SUM(B36:B38)</f>
        <v>1269224290</v>
      </c>
      <c r="C35" s="23">
        <f>SUM(C36:C38)</f>
        <v>1432235905.46</v>
      </c>
      <c r="D35" s="23">
        <f t="shared" ref="D35:O35" si="7">SUM(D36:D38)</f>
        <v>74425214.170000002</v>
      </c>
      <c r="E35" s="23">
        <f t="shared" si="7"/>
        <v>90176682.010000005</v>
      </c>
      <c r="F35" s="23">
        <f t="shared" si="7"/>
        <v>156258730.44999999</v>
      </c>
      <c r="G35" s="23">
        <f t="shared" si="7"/>
        <v>103747936.31</v>
      </c>
      <c r="H35" s="23">
        <f t="shared" si="7"/>
        <v>74792725.170000002</v>
      </c>
      <c r="I35" s="23">
        <f t="shared" si="7"/>
        <v>136044664.57999998</v>
      </c>
      <c r="J35" s="23">
        <f t="shared" si="7"/>
        <v>76349025.909999996</v>
      </c>
      <c r="K35" s="23">
        <f t="shared" si="7"/>
        <v>86849540.75</v>
      </c>
      <c r="L35" s="23">
        <f t="shared" si="7"/>
        <v>167596718.38</v>
      </c>
      <c r="M35" s="23">
        <f t="shared" si="7"/>
        <v>245531465.69999999</v>
      </c>
      <c r="N35" s="23">
        <f t="shared" si="7"/>
        <v>78567757.25</v>
      </c>
      <c r="O35" s="23">
        <f t="shared" si="7"/>
        <v>131547864.25</v>
      </c>
      <c r="P35" s="23">
        <f t="shared" ref="P35" si="8">SUM(P36:P38)</f>
        <v>1421888324.9300001</v>
      </c>
    </row>
    <row r="36" spans="1:16" ht="14.45" customHeight="1" x14ac:dyDescent="0.25">
      <c r="A36" s="17" t="s">
        <v>46</v>
      </c>
      <c r="B36" s="22">
        <v>316303071</v>
      </c>
      <c r="C36" s="22">
        <v>289703306.56</v>
      </c>
      <c r="D36" s="15">
        <v>0</v>
      </c>
      <c r="E36" s="8">
        <v>12364894.76</v>
      </c>
      <c r="F36" s="8">
        <v>41833516.280000001</v>
      </c>
      <c r="G36" s="8">
        <f>[1]RefCCPCuenta!H32</f>
        <v>371855</v>
      </c>
      <c r="H36" s="19">
        <v>367511</v>
      </c>
      <c r="I36" s="19">
        <f>[1]RefCCPCuenta!J32</f>
        <v>1619450.41</v>
      </c>
      <c r="J36" s="18">
        <f>[1]RefCCPCuenta!K32</f>
        <v>401000</v>
      </c>
      <c r="K36" s="8">
        <v>400846</v>
      </c>
      <c r="L36" s="8">
        <v>89784931.129999995</v>
      </c>
      <c r="M36" s="8">
        <v>111106251.53</v>
      </c>
      <c r="N36" s="19">
        <v>755970</v>
      </c>
      <c r="O36" s="8">
        <v>20349503.960000001</v>
      </c>
      <c r="P36" s="26">
        <f t="shared" si="2"/>
        <v>279355730.06999999</v>
      </c>
    </row>
    <row r="37" spans="1:16" ht="14.45" customHeight="1" x14ac:dyDescent="0.25">
      <c r="A37" s="17" t="s">
        <v>47</v>
      </c>
      <c r="B37" s="22">
        <v>933741451</v>
      </c>
      <c r="C37" s="22">
        <v>1123741451</v>
      </c>
      <c r="D37" s="15">
        <v>74425214.170000002</v>
      </c>
      <c r="E37" s="8">
        <v>77811787.25</v>
      </c>
      <c r="F37" s="8">
        <v>114425214.17</v>
      </c>
      <c r="G37" s="8">
        <f>[1]RefCCPCuenta!H33</f>
        <v>84584933.409999996</v>
      </c>
      <c r="H37" s="8">
        <v>74425214.170000002</v>
      </c>
      <c r="I37" s="8">
        <f>[1]RefCCPCuenta!J33</f>
        <v>134425214.16999999</v>
      </c>
      <c r="J37" s="18">
        <f>[1]RefCCPCuenta!K33</f>
        <v>75948025.909999996</v>
      </c>
      <c r="K37" s="8">
        <v>86448694.75</v>
      </c>
      <c r="L37" s="8">
        <v>77811787.25</v>
      </c>
      <c r="M37" s="8">
        <v>134425214.16999999</v>
      </c>
      <c r="N37" s="8">
        <v>77811787.25</v>
      </c>
      <c r="O37" s="8">
        <v>111198360.29000001</v>
      </c>
      <c r="P37" s="26">
        <f t="shared" si="2"/>
        <v>1123741446.96</v>
      </c>
    </row>
    <row r="38" spans="1:16" ht="14.45" customHeight="1" x14ac:dyDescent="0.25">
      <c r="A38" s="17" t="s">
        <v>55</v>
      </c>
      <c r="B38" s="22">
        <v>19179768</v>
      </c>
      <c r="C38" s="22">
        <v>18791147.899999999</v>
      </c>
      <c r="D38" s="15">
        <v>0</v>
      </c>
      <c r="E38" s="36">
        <v>0</v>
      </c>
      <c r="F38" s="36">
        <v>0</v>
      </c>
      <c r="G38" s="36">
        <f>[1]RefCCPCuenta!H34</f>
        <v>18791147.899999999</v>
      </c>
      <c r="H38" s="7">
        <v>0</v>
      </c>
      <c r="I38" s="7">
        <f>[1]RefCCPCuenta!J34</f>
        <v>0</v>
      </c>
      <c r="J38" s="7">
        <f>[1]RefCCPCuenta!K34</f>
        <v>0</v>
      </c>
      <c r="K38" s="7">
        <v>0</v>
      </c>
      <c r="L38" s="7">
        <v>0</v>
      </c>
      <c r="M38" s="7">
        <v>0</v>
      </c>
      <c r="N38" s="7">
        <v>0</v>
      </c>
      <c r="O38" s="8">
        <v>0</v>
      </c>
      <c r="P38" s="26">
        <f t="shared" si="2"/>
        <v>18791147.899999999</v>
      </c>
    </row>
    <row r="39" spans="1:16" s="29" customFormat="1" ht="14.45" customHeight="1" x14ac:dyDescent="0.25">
      <c r="A39" s="32" t="s">
        <v>56</v>
      </c>
      <c r="B39" s="23">
        <f>SUM(B40)</f>
        <v>39578460</v>
      </c>
      <c r="C39" s="23">
        <f>SUM(C40)</f>
        <v>119578460</v>
      </c>
      <c r="D39" s="23">
        <f t="shared" ref="D39:O39" si="9">SUM(D40)</f>
        <v>0</v>
      </c>
      <c r="E39" s="23">
        <f t="shared" si="9"/>
        <v>3298205</v>
      </c>
      <c r="F39" s="23">
        <f t="shared" si="9"/>
        <v>80000000</v>
      </c>
      <c r="G39" s="23">
        <f t="shared" si="9"/>
        <v>9894615</v>
      </c>
      <c r="H39" s="23">
        <f t="shared" si="9"/>
        <v>0</v>
      </c>
      <c r="I39" s="23">
        <f t="shared" si="9"/>
        <v>0</v>
      </c>
      <c r="J39" s="23">
        <f t="shared" si="9"/>
        <v>9894615</v>
      </c>
      <c r="K39" s="23">
        <f t="shared" si="9"/>
        <v>3298205</v>
      </c>
      <c r="L39" s="23">
        <f t="shared" si="9"/>
        <v>3298205</v>
      </c>
      <c r="M39" s="23">
        <f t="shared" si="9"/>
        <v>0</v>
      </c>
      <c r="N39" s="23">
        <f t="shared" si="9"/>
        <v>3298205</v>
      </c>
      <c r="O39" s="23">
        <f t="shared" si="9"/>
        <v>6596410</v>
      </c>
      <c r="P39" s="33"/>
    </row>
    <row r="40" spans="1:16" ht="14.45" customHeight="1" x14ac:dyDescent="0.25">
      <c r="A40" s="17" t="s">
        <v>57</v>
      </c>
      <c r="B40" s="22">
        <v>39578460</v>
      </c>
      <c r="C40" s="22">
        <v>119578460</v>
      </c>
      <c r="D40" s="15">
        <v>0</v>
      </c>
      <c r="E40" s="36">
        <v>3298205</v>
      </c>
      <c r="F40" s="36">
        <v>80000000</v>
      </c>
      <c r="G40" s="37">
        <f>[1]RefCCPCuenta!H36</f>
        <v>9894615</v>
      </c>
      <c r="H40" s="7">
        <v>0</v>
      </c>
      <c r="I40" s="7">
        <f>[1]RefCCPCuenta!J36</f>
        <v>0</v>
      </c>
      <c r="J40" s="7">
        <f>[1]RefCCPCuenta!K36</f>
        <v>9894615</v>
      </c>
      <c r="K40" s="7">
        <v>3298205</v>
      </c>
      <c r="L40" s="7">
        <v>3298205</v>
      </c>
      <c r="M40" s="7">
        <v>0</v>
      </c>
      <c r="N40" s="7">
        <v>3298205</v>
      </c>
      <c r="O40" s="8">
        <v>6596410</v>
      </c>
      <c r="P40" s="26"/>
    </row>
    <row r="41" spans="1:16" s="29" customFormat="1" ht="14.45" customHeight="1" x14ac:dyDescent="0.25">
      <c r="A41" s="16" t="s">
        <v>48</v>
      </c>
      <c r="B41" s="23">
        <f>SUM(B42:B48)</f>
        <v>72237741</v>
      </c>
      <c r="C41" s="23">
        <f>SUM(C42:C48)</f>
        <v>43579412.879999995</v>
      </c>
      <c r="D41" s="23">
        <f t="shared" ref="D41:O41" si="10">SUM(D42:D48)</f>
        <v>0</v>
      </c>
      <c r="E41" s="23">
        <f t="shared" si="10"/>
        <v>430553.73000000004</v>
      </c>
      <c r="F41" s="23">
        <f t="shared" si="10"/>
        <v>5506395.0200000005</v>
      </c>
      <c r="G41" s="23">
        <f t="shared" si="10"/>
        <v>528868.6</v>
      </c>
      <c r="H41" s="23">
        <f t="shared" si="10"/>
        <v>2348342.16</v>
      </c>
      <c r="I41" s="23">
        <f t="shared" si="10"/>
        <v>13075798.979999999</v>
      </c>
      <c r="J41" s="23">
        <f t="shared" si="10"/>
        <v>408468.06</v>
      </c>
      <c r="K41" s="23">
        <f t="shared" si="10"/>
        <v>23600</v>
      </c>
      <c r="L41" s="23">
        <f t="shared" si="10"/>
        <v>347243</v>
      </c>
      <c r="M41" s="23">
        <f t="shared" si="10"/>
        <v>3440824.43</v>
      </c>
      <c r="N41" s="23">
        <f t="shared" si="10"/>
        <v>1006501.43</v>
      </c>
      <c r="O41" s="23">
        <f t="shared" si="10"/>
        <v>3752125.7199999997</v>
      </c>
      <c r="P41" s="23">
        <f t="shared" ref="P41" si="11">SUM(P42:P50)</f>
        <v>28772371.080000002</v>
      </c>
    </row>
    <row r="42" spans="1:16" ht="14.25" customHeight="1" x14ac:dyDescent="0.25">
      <c r="A42" s="17" t="s">
        <v>49</v>
      </c>
      <c r="B42" s="22">
        <v>15049250</v>
      </c>
      <c r="C42" s="28">
        <v>24068493.010000002</v>
      </c>
      <c r="D42" s="15">
        <v>0</v>
      </c>
      <c r="E42" s="8">
        <v>343315.15</v>
      </c>
      <c r="F42" s="8">
        <v>5203162.55</v>
      </c>
      <c r="G42" s="8">
        <f>[1]RefCCPCuenta!H38</f>
        <v>341322.41</v>
      </c>
      <c r="H42" s="8">
        <v>610380.38</v>
      </c>
      <c r="I42" s="8">
        <f>[1]RefCCPCuenta!J38</f>
        <v>10486101.859999999</v>
      </c>
      <c r="J42" s="18">
        <f>[1]RefCCPCuenta!K38</f>
        <v>397584.48</v>
      </c>
      <c r="K42" s="8">
        <v>0</v>
      </c>
      <c r="L42" s="8">
        <v>17287</v>
      </c>
      <c r="M42" s="8">
        <v>3417342.43</v>
      </c>
      <c r="N42" s="8">
        <v>646858.88</v>
      </c>
      <c r="O42" s="8">
        <v>0</v>
      </c>
      <c r="P42" s="26">
        <f t="shared" si="2"/>
        <v>21463355.140000001</v>
      </c>
    </row>
    <row r="43" spans="1:16" ht="14.45" customHeight="1" x14ac:dyDescent="0.25">
      <c r="A43" s="17" t="s">
        <v>50</v>
      </c>
      <c r="B43" s="22">
        <v>860000</v>
      </c>
      <c r="C43" s="28">
        <v>1214589.6000000001</v>
      </c>
      <c r="D43" s="15">
        <v>0</v>
      </c>
      <c r="E43" s="8">
        <v>49088</v>
      </c>
      <c r="F43" s="8">
        <v>291856.61</v>
      </c>
      <c r="G43" s="8">
        <f>[1]RefCCPCuenta!H39</f>
        <v>0</v>
      </c>
      <c r="H43" s="8">
        <v>651614.87</v>
      </c>
      <c r="I43" s="8">
        <f>[1]RefCCPCuenta!J39</f>
        <v>140774</v>
      </c>
      <c r="J43" s="18">
        <f>[1]RefCCPCuenta!K39</f>
        <v>0</v>
      </c>
      <c r="K43" s="8">
        <v>0</v>
      </c>
      <c r="L43" s="8">
        <v>0</v>
      </c>
      <c r="M43" s="8">
        <v>0</v>
      </c>
      <c r="N43" s="8">
        <v>72422.5</v>
      </c>
      <c r="O43" s="8">
        <v>0</v>
      </c>
      <c r="P43" s="26">
        <f t="shared" si="2"/>
        <v>1205755.98</v>
      </c>
    </row>
    <row r="44" spans="1:16" ht="14.45" customHeight="1" x14ac:dyDescent="0.25">
      <c r="A44" s="17" t="s">
        <v>51</v>
      </c>
      <c r="B44" s="22">
        <v>0</v>
      </c>
      <c r="C44" s="28">
        <v>54541.99</v>
      </c>
      <c r="D44" s="15">
        <v>0</v>
      </c>
      <c r="E44" s="8">
        <v>38150.58</v>
      </c>
      <c r="F44" s="8">
        <v>0</v>
      </c>
      <c r="G44" s="8">
        <f>[1]RefCCPCuenta!H40</f>
        <v>12862</v>
      </c>
      <c r="H44" s="8">
        <v>0</v>
      </c>
      <c r="I44" s="8">
        <f>[1]RefCCPCuenta!J40</f>
        <v>0</v>
      </c>
      <c r="J44" s="18">
        <f>[1]RefCCPCuenta!K40</f>
        <v>3479.99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26">
        <f t="shared" si="2"/>
        <v>54492.57</v>
      </c>
    </row>
    <row r="45" spans="1:16" ht="14.45" customHeight="1" x14ac:dyDescent="0.25">
      <c r="A45" s="17" t="s">
        <v>52</v>
      </c>
      <c r="B45" s="22">
        <v>51778491</v>
      </c>
      <c r="C45" s="28">
        <v>10534396.460000001</v>
      </c>
      <c r="D45" s="15">
        <v>0</v>
      </c>
      <c r="E45" s="8">
        <v>0</v>
      </c>
      <c r="F45" s="8">
        <v>0</v>
      </c>
      <c r="G45" s="8">
        <f>[1]RefCCPCuenta!H41</f>
        <v>0</v>
      </c>
      <c r="H45" s="8">
        <v>0</v>
      </c>
      <c r="I45" s="8">
        <f>[1]RefCCPCuenta!J41</f>
        <v>0</v>
      </c>
      <c r="J45" s="18">
        <f>[1]RefCCPCuenta!K41</f>
        <v>0</v>
      </c>
      <c r="K45" s="8">
        <v>0</v>
      </c>
      <c r="L45" s="8">
        <v>0</v>
      </c>
      <c r="M45" s="8">
        <v>0</v>
      </c>
      <c r="N45" s="8">
        <v>0</v>
      </c>
      <c r="O45" s="8">
        <v>3198409.51</v>
      </c>
      <c r="P45" s="26">
        <f t="shared" si="2"/>
        <v>3198409.51</v>
      </c>
    </row>
    <row r="46" spans="1:16" ht="14.45" customHeight="1" x14ac:dyDescent="0.25">
      <c r="A46" s="17" t="s">
        <v>53</v>
      </c>
      <c r="B46" s="22">
        <v>4550000</v>
      </c>
      <c r="C46" s="28">
        <v>3782806.66</v>
      </c>
      <c r="D46" s="15">
        <v>0</v>
      </c>
      <c r="E46" s="8">
        <v>0</v>
      </c>
      <c r="F46" s="8">
        <v>11375.86</v>
      </c>
      <c r="G46" s="8">
        <f>[1]RefCCPCuenta!H42</f>
        <v>174684.19</v>
      </c>
      <c r="H46" s="8">
        <v>75806.929999999993</v>
      </c>
      <c r="I46" s="8">
        <f>[1]RefCCPCuenta!J42</f>
        <v>484319.2</v>
      </c>
      <c r="J46" s="18">
        <f>[1]RefCCPCuenta!K42</f>
        <v>7403.59</v>
      </c>
      <c r="K46" s="8">
        <v>23600</v>
      </c>
      <c r="L46" s="8">
        <v>89000</v>
      </c>
      <c r="M46" s="8">
        <v>0</v>
      </c>
      <c r="N46" s="8">
        <v>8600.7900000000009</v>
      </c>
      <c r="O46" s="8">
        <v>151126.14000000001</v>
      </c>
      <c r="P46" s="26">
        <f t="shared" si="2"/>
        <v>1025916.7</v>
      </c>
    </row>
    <row r="47" spans="1:16" x14ac:dyDescent="0.25">
      <c r="A47" s="17" t="s">
        <v>54</v>
      </c>
      <c r="B47" s="22">
        <v>0</v>
      </c>
      <c r="C47" s="28">
        <v>1824441.18</v>
      </c>
      <c r="D47" s="15">
        <v>0</v>
      </c>
      <c r="E47" s="8">
        <v>0</v>
      </c>
      <c r="F47" s="8">
        <v>0</v>
      </c>
      <c r="G47" s="8">
        <f>[1]RefCCPCuenta!H43</f>
        <v>0</v>
      </c>
      <c r="H47" s="8">
        <v>0</v>
      </c>
      <c r="I47" s="8">
        <f>[1]RefCCPCuenta!J43</f>
        <v>1274303.92</v>
      </c>
      <c r="J47" s="18">
        <f>[1]RefCCPCuenta!K43</f>
        <v>0</v>
      </c>
      <c r="K47" s="8">
        <v>0</v>
      </c>
      <c r="L47" s="8">
        <v>240956</v>
      </c>
      <c r="M47" s="8">
        <v>23482</v>
      </c>
      <c r="N47" s="8">
        <v>278619.26</v>
      </c>
      <c r="O47" s="8">
        <v>7080</v>
      </c>
      <c r="P47" s="26">
        <f t="shared" si="2"/>
        <v>1824441.18</v>
      </c>
    </row>
    <row r="48" spans="1:16" x14ac:dyDescent="0.25">
      <c r="A48" s="17" t="s">
        <v>60</v>
      </c>
      <c r="B48" s="22"/>
      <c r="C48" s="28">
        <v>2100143.98</v>
      </c>
      <c r="D48" s="15">
        <v>0</v>
      </c>
      <c r="E48" s="8">
        <v>0</v>
      </c>
      <c r="F48" s="8">
        <v>0</v>
      </c>
      <c r="G48" s="8">
        <f>[1]RefCCPCuenta!H44</f>
        <v>0</v>
      </c>
      <c r="H48" s="8">
        <v>1010539.98</v>
      </c>
      <c r="I48" s="8">
        <f>[1]RefCCPCuenta!J44</f>
        <v>690300</v>
      </c>
      <c r="J48" s="18">
        <f>[1]RefCCPCuenta!K44</f>
        <v>0</v>
      </c>
      <c r="K48" s="8">
        <v>0</v>
      </c>
      <c r="L48" s="8">
        <v>0</v>
      </c>
      <c r="M48" s="8">
        <v>0</v>
      </c>
      <c r="N48" s="8">
        <v>0</v>
      </c>
      <c r="O48" s="8">
        <v>395510.07</v>
      </c>
      <c r="P48" s="26"/>
    </row>
    <row r="49" spans="1:16" s="29" customFormat="1" x14ac:dyDescent="0.25">
      <c r="A49" s="34" t="s">
        <v>58</v>
      </c>
      <c r="B49" s="23">
        <f>SUM(B50)</f>
        <v>2884525</v>
      </c>
      <c r="C49" s="23">
        <f>SUM(C50)</f>
        <v>2884525</v>
      </c>
      <c r="D49" s="23">
        <f t="shared" ref="D49:F49" si="12">SUM(D50)</f>
        <v>0</v>
      </c>
      <c r="E49" s="23">
        <f t="shared" si="12"/>
        <v>0</v>
      </c>
      <c r="F49" s="23">
        <f t="shared" si="12"/>
        <v>0</v>
      </c>
      <c r="G49" s="23">
        <f>[1]RefCCPCuenta!H45</f>
        <v>0</v>
      </c>
      <c r="H49" s="23">
        <f>[1]RefCCPCuenta!I45</f>
        <v>0</v>
      </c>
      <c r="I49" s="23">
        <f>[1]RefCCPCuenta!J45</f>
        <v>0</v>
      </c>
      <c r="J49" s="33">
        <f>[1]RefCCPCuenta!K45</f>
        <v>0</v>
      </c>
      <c r="K49" s="35">
        <v>0</v>
      </c>
      <c r="L49" s="35">
        <v>0</v>
      </c>
      <c r="M49" s="35">
        <v>0</v>
      </c>
      <c r="N49" s="35">
        <v>0</v>
      </c>
      <c r="O49" s="35">
        <v>0</v>
      </c>
      <c r="P49" s="33"/>
    </row>
    <row r="50" spans="1:16" ht="14.45" customHeight="1" x14ac:dyDescent="0.25">
      <c r="A50" s="17" t="s">
        <v>59</v>
      </c>
      <c r="B50" s="22">
        <v>2884525</v>
      </c>
      <c r="C50" s="28">
        <v>2884525</v>
      </c>
      <c r="D50" s="15">
        <v>0</v>
      </c>
      <c r="E50" s="8">
        <v>0</v>
      </c>
      <c r="F50" s="8">
        <v>0</v>
      </c>
      <c r="G50" s="8">
        <f>[1]RefCCPCuenta!H46</f>
        <v>0</v>
      </c>
      <c r="H50" s="8">
        <f>[1]RefCCPCuenta!I46</f>
        <v>0</v>
      </c>
      <c r="I50" s="8">
        <f>[1]RefCCPCuenta!J46</f>
        <v>0</v>
      </c>
      <c r="J50" s="18">
        <f>[1]RefCCPCuenta!K46</f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26"/>
    </row>
    <row r="51" spans="1:16" s="4" customFormat="1" ht="14.45" customHeight="1" x14ac:dyDescent="0.25">
      <c r="A51" s="9" t="s">
        <v>0</v>
      </c>
      <c r="B51" s="10">
        <f>B12+B17+B27+B35+B39+B41+B49</f>
        <v>2838762408</v>
      </c>
      <c r="C51" s="10">
        <f>C12+C17+C27+C35+C39+C41+C49</f>
        <v>2924011414.6300001</v>
      </c>
      <c r="D51" s="10">
        <f t="shared" ref="D51:O51" si="13">D12+D17+D27+D35+D39+D41+D49</f>
        <v>144979158.31999999</v>
      </c>
      <c r="E51" s="10">
        <f t="shared" si="13"/>
        <v>188392077.21000001</v>
      </c>
      <c r="F51" s="10">
        <f t="shared" si="13"/>
        <v>321126080.67999995</v>
      </c>
      <c r="G51" s="10">
        <f t="shared" si="13"/>
        <v>191892350.72</v>
      </c>
      <c r="H51" s="10">
        <f t="shared" si="13"/>
        <v>181614860.29999998</v>
      </c>
      <c r="I51" s="10">
        <f t="shared" si="13"/>
        <v>256906326.64999998</v>
      </c>
      <c r="J51" s="10">
        <f t="shared" si="13"/>
        <v>176786364.46000001</v>
      </c>
      <c r="K51" s="10">
        <f t="shared" si="13"/>
        <v>174288937.83999997</v>
      </c>
      <c r="L51" s="10">
        <f t="shared" si="13"/>
        <v>303578541.42000002</v>
      </c>
      <c r="M51" s="10">
        <f t="shared" si="13"/>
        <v>388725190.26999998</v>
      </c>
      <c r="N51" s="10">
        <f t="shared" si="13"/>
        <v>220313162.22000003</v>
      </c>
      <c r="O51" s="10">
        <f t="shared" si="13"/>
        <v>301396012.82000005</v>
      </c>
      <c r="P51" s="13">
        <f t="shared" ref="P51" si="14">SUM(D51:O51)</f>
        <v>2849999062.9100003</v>
      </c>
    </row>
    <row r="52" spans="1:16" x14ac:dyDescent="0.25">
      <c r="B52" s="5"/>
      <c r="C52" s="2"/>
    </row>
    <row r="53" spans="1:16" x14ac:dyDescent="0.25">
      <c r="B53" s="5"/>
      <c r="C53" s="2"/>
    </row>
    <row r="54" spans="1:16" ht="24.75" customHeight="1" x14ac:dyDescent="0.25">
      <c r="A54" s="47" t="s">
        <v>17</v>
      </c>
      <c r="B54" s="48"/>
      <c r="C54" s="48"/>
      <c r="D54" s="48"/>
      <c r="E54" s="48"/>
      <c r="F54" s="48"/>
      <c r="G54" s="48"/>
    </row>
    <row r="55" spans="1:16" ht="22.5" customHeight="1" x14ac:dyDescent="0.25">
      <c r="A55" s="49" t="s">
        <v>18</v>
      </c>
      <c r="B55" s="50"/>
      <c r="C55" s="50"/>
      <c r="D55" s="50"/>
      <c r="E55" s="50"/>
      <c r="F55" s="50"/>
      <c r="G55" s="50"/>
    </row>
    <row r="56" spans="1:16" ht="33.75" customHeight="1" x14ac:dyDescent="0.25">
      <c r="A56" s="47" t="s">
        <v>19</v>
      </c>
      <c r="B56" s="48"/>
      <c r="C56" s="48"/>
      <c r="D56" s="48"/>
      <c r="E56" s="48"/>
      <c r="F56" s="48"/>
      <c r="G56" s="48"/>
      <c r="H56" s="48"/>
      <c r="I56" s="48"/>
    </row>
    <row r="57" spans="1:16" x14ac:dyDescent="0.25">
      <c r="D57" s="39"/>
      <c r="E57" s="39"/>
      <c r="F57" s="39"/>
    </row>
  </sheetData>
  <mergeCells count="11">
    <mergeCell ref="D57:F57"/>
    <mergeCell ref="A6:P6"/>
    <mergeCell ref="A9:A10"/>
    <mergeCell ref="B9:B10"/>
    <mergeCell ref="C9:C10"/>
    <mergeCell ref="A7:P7"/>
    <mergeCell ref="A8:P8"/>
    <mergeCell ref="D9:P9"/>
    <mergeCell ref="A54:G54"/>
    <mergeCell ref="A55:G55"/>
    <mergeCell ref="A56:I56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2025-01-07T19:17:29Z</cp:lastPrinted>
  <dcterms:created xsi:type="dcterms:W3CDTF">2021-07-29T18:58:50Z</dcterms:created>
  <dcterms:modified xsi:type="dcterms:W3CDTF">2025-01-08T15:25:21Z</dcterms:modified>
</cp:coreProperties>
</file>